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655" windowHeight="6165"/>
  </bookViews>
  <sheets>
    <sheet name="Feuil1" sheetId="1" r:id="rId1"/>
    <sheet name="Feuil2" sheetId="2" state="hidden" r:id="rId2"/>
  </sheets>
  <definedNames>
    <definedName name="ChoixCannes">Feuil2!$A$3:$A$11</definedName>
    <definedName name="Choixzoom">Feuil2!$A$12:$A$16</definedName>
    <definedName name="ValeursCannes">Feuil2!$A$4:$K$11</definedName>
    <definedName name="ValeursZoom">Feuil2!$A$13:$K$16</definedName>
  </definedNames>
  <calcPr calcId="124519"/>
</workbook>
</file>

<file path=xl/calcChain.xml><?xml version="1.0" encoding="utf-8"?>
<calcChain xmlns="http://schemas.openxmlformats.org/spreadsheetml/2006/main">
  <c r="B10" i="1"/>
  <c r="L10"/>
  <c r="K10"/>
  <c r="J10"/>
  <c r="I10"/>
  <c r="H10"/>
  <c r="L9"/>
  <c r="K9"/>
  <c r="J9"/>
  <c r="I9"/>
  <c r="H9"/>
  <c r="F9"/>
  <c r="L5"/>
  <c r="L6"/>
  <c r="K5"/>
  <c r="K6"/>
  <c r="J5"/>
  <c r="J6"/>
  <c r="I5"/>
  <c r="I6"/>
  <c r="H5"/>
  <c r="H6"/>
  <c r="L4"/>
  <c r="K4"/>
  <c r="J4"/>
  <c r="I4"/>
  <c r="H4"/>
  <c r="F4"/>
  <c r="F10"/>
  <c r="F5"/>
  <c r="F6"/>
  <c r="E4"/>
  <c r="E10"/>
  <c r="E9"/>
  <c r="E5"/>
  <c r="E6"/>
  <c r="D10"/>
  <c r="D9"/>
  <c r="C10"/>
  <c r="C9"/>
  <c r="D5"/>
  <c r="D6"/>
  <c r="D4"/>
  <c r="C5"/>
  <c r="C6"/>
  <c r="C4"/>
  <c r="B9"/>
  <c r="B5"/>
  <c r="B6"/>
  <c r="B4"/>
</calcChain>
</file>

<file path=xl/sharedStrings.xml><?xml version="1.0" encoding="utf-8"?>
<sst xmlns="http://schemas.openxmlformats.org/spreadsheetml/2006/main" count="35" uniqueCount="27">
  <si>
    <t>Taille max      poissons (cm)</t>
  </si>
  <si>
    <t>Sèche</t>
  </si>
  <si>
    <t>Noyée</t>
  </si>
  <si>
    <t>Nymphe</t>
  </si>
  <si>
    <t>Polyvalance/taille</t>
  </si>
  <si>
    <t>Equilibre</t>
  </si>
  <si>
    <t>Qualité carbonne/ Finition</t>
  </si>
  <si>
    <t xml:space="preserve">Poid (g) </t>
  </si>
  <si>
    <t>Encombrement replié (cm)</t>
  </si>
  <si>
    <t>Brins</t>
  </si>
  <si>
    <t>Comparateur de cannes Tenkara Pyrénées</t>
  </si>
  <si>
    <t>Cliquez sur une cellule et choisissez vos cannes  Tenkara Pyrénées</t>
  </si>
  <si>
    <t>Taille max poissons (cm)</t>
  </si>
  <si>
    <t>Evolution 360</t>
  </si>
  <si>
    <t>Exploration 320</t>
  </si>
  <si>
    <t>Exploration 360</t>
  </si>
  <si>
    <t>Aventure 360</t>
  </si>
  <si>
    <t>Rando 360</t>
  </si>
  <si>
    <t>Aventure 400</t>
  </si>
  <si>
    <t>Expert 365</t>
  </si>
  <si>
    <t xml:space="preserve">Poids (g) </t>
  </si>
  <si>
    <t>Découverte 360</t>
  </si>
  <si>
    <t>Combo 310</t>
  </si>
  <si>
    <t>Combo 360</t>
  </si>
  <si>
    <t>Canne Combo  :</t>
  </si>
  <si>
    <t>Combo S 270</t>
  </si>
  <si>
    <t>Combo S 315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</si>
</sst>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1" xfId="0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Protection="1"/>
    <xf numFmtId="0" fontId="2" fillId="2" borderId="0" xfId="0" applyFont="1" applyFill="1" applyProtection="1"/>
    <xf numFmtId="0" fontId="1" fillId="4" borderId="1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4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radarChart>
        <c:radarStyle val="marker"/>
        <c:ser>
          <c:idx val="0"/>
          <c:order val="0"/>
          <c:tx>
            <c:strRef>
              <c:f>Feuil1!$A$4</c:f>
              <c:strCache>
                <c:ptCount val="1"/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Feuil1!$A$5</c:f>
              <c:strCache>
                <c:ptCount val="1"/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Feuil1!$A$6</c:f>
              <c:strCache>
                <c:ptCount val="1"/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Feuil1!$A$9</c:f>
              <c:strCache>
                <c:ptCount val="1"/>
              </c:strCache>
            </c:strRef>
          </c:tx>
          <c:spPr>
            <a:ln>
              <a:solidFill>
                <a:srgbClr val="66FF33"/>
              </a:solidFill>
            </a:ln>
          </c:spPr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Feuil1!$B$9:$F$9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Feuil1!$A$10</c:f>
              <c:strCache>
                <c:ptCount val="1"/>
              </c:strCache>
            </c:strRef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cat>
            <c:strRef>
              <c:f>Feuil1!$B$3:$F$3</c:f>
              <c:strCache>
                <c:ptCount val="5"/>
                <c:pt idx="0">
                  <c:v>Taille max poissons (cm)</c:v>
                </c:pt>
                <c:pt idx="1">
                  <c:v>Sèche</c:v>
                </c:pt>
                <c:pt idx="2">
                  <c:v>Noyée</c:v>
                </c:pt>
                <c:pt idx="3">
                  <c:v>Nymphe</c:v>
                </c:pt>
                <c:pt idx="4">
                  <c:v>Polyvalance/taille</c:v>
                </c:pt>
              </c:strCache>
            </c:strRef>
          </c:cat>
          <c:val>
            <c:numRef>
              <c:f>Feuil1!$B$10:$F$10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4492544"/>
        <c:axId val="54506624"/>
      </c:radarChart>
      <c:catAx>
        <c:axId val="54492544"/>
        <c:scaling>
          <c:orientation val="minMax"/>
        </c:scaling>
        <c:axPos val="b"/>
        <c:majorGridlines/>
        <c:tickLblPos val="nextTo"/>
        <c:crossAx val="54506624"/>
        <c:crosses val="autoZero"/>
        <c:auto val="1"/>
        <c:lblAlgn val="ctr"/>
        <c:lblOffset val="100"/>
      </c:catAx>
      <c:valAx>
        <c:axId val="54506624"/>
        <c:scaling>
          <c:orientation val="minMax"/>
          <c:max val="50"/>
        </c:scaling>
        <c:axPos val="l"/>
        <c:majorGridlines/>
        <c:numFmt formatCode="General" sourceLinked="1"/>
        <c:majorTickMark val="none"/>
        <c:minorTickMark val="cross"/>
        <c:tickLblPos val="none"/>
        <c:crossAx val="54492544"/>
        <c:crosses val="autoZero"/>
        <c:crossBetween val="between"/>
        <c:majorUnit val="50"/>
        <c:minorUnit val="5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5001525972044207E-3"/>
          <c:y val="0.79825282709226486"/>
          <c:w val="0.98879781887729168"/>
          <c:h val="0.14073614215944547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radarChart>
        <c:radarStyle val="marker"/>
        <c:ser>
          <c:idx val="0"/>
          <c:order val="0"/>
          <c:tx>
            <c:strRef>
              <c:f>Feuil1!$A$4</c:f>
              <c:strCache>
                <c:ptCount val="1"/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Feuil1!$H$4:$L$4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Feuil1!$A$5</c:f>
              <c:strCache>
                <c:ptCount val="1"/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Feuil1!$H$5:$L$5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Feuil1!$A$6</c:f>
              <c:strCache>
                <c:ptCount val="1"/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Feuil1!$H$6:$L$6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Feuil1!$A$9</c:f>
              <c:strCache>
                <c:ptCount val="1"/>
              </c:strCache>
            </c:strRef>
          </c:tx>
          <c:spPr>
            <a:ln>
              <a:solidFill>
                <a:srgbClr val="66FF33"/>
              </a:solidFill>
            </a:ln>
          </c:spPr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Feuil1!$H$9:$L$9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Feuil1!$A$10</c:f>
              <c:strCache>
                <c:ptCount val="1"/>
              </c:strCache>
            </c:strRef>
          </c:tx>
          <c:spPr>
            <a:ln>
              <a:solidFill>
                <a:srgbClr val="FF3399"/>
              </a:solidFill>
            </a:ln>
          </c:spPr>
          <c:marker>
            <c:symbol val="none"/>
          </c:marker>
          <c:cat>
            <c:strRef>
              <c:f>Feuil1!$H$3:$L$3</c:f>
              <c:strCache>
                <c:ptCount val="5"/>
                <c:pt idx="0">
                  <c:v>Equilibre</c:v>
                </c:pt>
                <c:pt idx="1">
                  <c:v>Qualité carbonne/ Finition</c:v>
                </c:pt>
                <c:pt idx="2">
                  <c:v>Poids (g) </c:v>
                </c:pt>
                <c:pt idx="3">
                  <c:v>Encombrement replié (cm)</c:v>
                </c:pt>
                <c:pt idx="4">
                  <c:v>Brins</c:v>
                </c:pt>
              </c:strCache>
            </c:strRef>
          </c:cat>
          <c:val>
            <c:numRef>
              <c:f>Feuil1!$H$10:$L$10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4429184"/>
        <c:axId val="54430720"/>
      </c:radarChart>
      <c:catAx>
        <c:axId val="54429184"/>
        <c:scaling>
          <c:orientation val="minMax"/>
        </c:scaling>
        <c:axPos val="b"/>
        <c:majorGridlines/>
        <c:tickLblPos val="nextTo"/>
        <c:crossAx val="54430720"/>
        <c:crosses val="autoZero"/>
        <c:auto val="1"/>
        <c:lblAlgn val="ctr"/>
        <c:lblOffset val="100"/>
      </c:catAx>
      <c:valAx>
        <c:axId val="54430720"/>
        <c:scaling>
          <c:orientation val="minMax"/>
          <c:max val="100"/>
        </c:scaling>
        <c:axPos val="l"/>
        <c:majorGridlines/>
        <c:numFmt formatCode="General" sourceLinked="1"/>
        <c:majorTickMark val="none"/>
        <c:minorTickMark val="cross"/>
        <c:tickLblPos val="none"/>
        <c:crossAx val="54429184"/>
        <c:crosses val="autoZero"/>
        <c:crossBetween val="between"/>
        <c:majorUnit val="100"/>
        <c:minorUnit val="10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3131656415287372E-4"/>
          <c:y val="0.80377387609157702"/>
          <c:w val="0.99946868343584716"/>
          <c:h val="0.15555198216324581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</xdr:row>
      <xdr:rowOff>19050</xdr:rowOff>
    </xdr:from>
    <xdr:to>
      <xdr:col>9</xdr:col>
      <xdr:colOff>133349</xdr:colOff>
      <xdr:row>25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133351</xdr:colOff>
      <xdr:row>1</xdr:row>
      <xdr:rowOff>19049</xdr:rowOff>
    </xdr:from>
    <xdr:to>
      <xdr:col>17</xdr:col>
      <xdr:colOff>304801</xdr:colOff>
      <xdr:row>25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0.67442</cdr:x>
      <cdr:y>0.34886</cdr:y>
    </cdr:from>
    <cdr:to>
      <cdr:x>0.72811</cdr:x>
      <cdr:y>0.39853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143381" y="1837533"/>
          <a:ext cx="329851" cy="2616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TB</a:t>
          </a:r>
        </a:p>
      </cdr:txBody>
    </cdr:sp>
  </cdr:relSizeAnchor>
  <cdr:relSizeAnchor xmlns:cdr="http://schemas.openxmlformats.org/drawingml/2006/chartDrawing">
    <cdr:from>
      <cdr:x>0.61085</cdr:x>
      <cdr:y>0.63351</cdr:y>
    </cdr:from>
    <cdr:to>
      <cdr:x>0.66454</cdr:x>
      <cdr:y>0.68318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752850" y="3457575"/>
          <a:ext cx="329857" cy="271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TB</a:t>
          </a:r>
        </a:p>
      </cdr:txBody>
    </cdr:sp>
  </cdr:relSizeAnchor>
  <cdr:relSizeAnchor xmlns:cdr="http://schemas.openxmlformats.org/drawingml/2006/chartDrawing">
    <cdr:from>
      <cdr:x>0.32868</cdr:x>
      <cdr:y>0.63351</cdr:y>
    </cdr:from>
    <cdr:to>
      <cdr:x>0.38237</cdr:x>
      <cdr:y>0.68318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019300" y="3457575"/>
          <a:ext cx="329857" cy="271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TB</a:t>
          </a:r>
        </a:p>
      </cdr:txBody>
    </cdr:sp>
  </cdr:relSizeAnchor>
  <cdr:relSizeAnchor xmlns:cdr="http://schemas.openxmlformats.org/drawingml/2006/chartDrawing">
    <cdr:from>
      <cdr:x>0.27287</cdr:x>
      <cdr:y>0.34886</cdr:y>
    </cdr:from>
    <cdr:to>
      <cdr:x>0.32656</cdr:x>
      <cdr:y>0.39853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76411" y="1837533"/>
          <a:ext cx="329851" cy="2616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TB</a:t>
          </a:r>
        </a:p>
      </cdr:txBody>
    </cdr:sp>
  </cdr:relSizeAnchor>
  <cdr:relSizeAnchor xmlns:cdr="http://schemas.openxmlformats.org/drawingml/2006/chartDrawing">
    <cdr:from>
      <cdr:x>0.6031</cdr:x>
      <cdr:y>0.38027</cdr:y>
    </cdr:from>
    <cdr:to>
      <cdr:x>0.64606</cdr:x>
      <cdr:y>0.42994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3705218" y="2002980"/>
          <a:ext cx="263930" cy="26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B</a:t>
          </a:r>
        </a:p>
      </cdr:txBody>
    </cdr:sp>
  </cdr:relSizeAnchor>
  <cdr:relSizeAnchor xmlns:cdr="http://schemas.openxmlformats.org/drawingml/2006/chartDrawing">
    <cdr:from>
      <cdr:x>0.56589</cdr:x>
      <cdr:y>0.56052</cdr:y>
    </cdr:from>
    <cdr:to>
      <cdr:x>0.60885</cdr:x>
      <cdr:y>0.61021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3476616" y="2952449"/>
          <a:ext cx="263930" cy="26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B</a:t>
          </a:r>
        </a:p>
      </cdr:txBody>
    </cdr:sp>
  </cdr:relSizeAnchor>
  <cdr:relSizeAnchor xmlns:cdr="http://schemas.openxmlformats.org/drawingml/2006/chartDrawing">
    <cdr:from>
      <cdr:x>0.3938</cdr:x>
      <cdr:y>0.56039</cdr:y>
    </cdr:from>
    <cdr:to>
      <cdr:x>0.43675</cdr:x>
      <cdr:y>0.61009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419362" y="2951782"/>
          <a:ext cx="263869" cy="26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B</a:t>
          </a:r>
        </a:p>
      </cdr:txBody>
    </cdr:sp>
  </cdr:relSizeAnchor>
  <cdr:relSizeAnchor xmlns:cdr="http://schemas.openxmlformats.org/drawingml/2006/chartDrawing">
    <cdr:from>
      <cdr:x>0.35814</cdr:x>
      <cdr:y>0.38045</cdr:y>
    </cdr:from>
    <cdr:to>
      <cdr:x>0.40109</cdr:x>
      <cdr:y>0.43014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200275" y="2076450"/>
          <a:ext cx="263898" cy="271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B</a:t>
          </a:r>
        </a:p>
      </cdr:txBody>
    </cdr:sp>
  </cdr:relSizeAnchor>
  <cdr:relSizeAnchor xmlns:cdr="http://schemas.openxmlformats.org/drawingml/2006/chartDrawing">
    <cdr:from>
      <cdr:x>0.53333</cdr:x>
      <cdr:y>0.41012</cdr:y>
    </cdr:from>
    <cdr:to>
      <cdr:x>0.57031</cdr:x>
      <cdr:y>0.45981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276600" y="2238375"/>
          <a:ext cx="227193" cy="27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I</a:t>
          </a:r>
        </a:p>
      </cdr:txBody>
    </cdr:sp>
  </cdr:relSizeAnchor>
  <cdr:relSizeAnchor xmlns:cdr="http://schemas.openxmlformats.org/drawingml/2006/chartDrawing">
    <cdr:from>
      <cdr:x>0.52093</cdr:x>
      <cdr:y>0.48517</cdr:y>
    </cdr:from>
    <cdr:to>
      <cdr:x>0.55791</cdr:x>
      <cdr:y>0.53485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3200400" y="2647950"/>
          <a:ext cx="227193" cy="27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I</a:t>
          </a:r>
        </a:p>
      </cdr:txBody>
    </cdr:sp>
  </cdr:relSizeAnchor>
  <cdr:relSizeAnchor xmlns:cdr="http://schemas.openxmlformats.org/drawingml/2006/chartDrawing">
    <cdr:from>
      <cdr:x>0.44186</cdr:x>
      <cdr:y>0.48342</cdr:y>
    </cdr:from>
    <cdr:to>
      <cdr:x>0.47884</cdr:x>
      <cdr:y>0.53311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2714625" y="2638425"/>
          <a:ext cx="227193" cy="27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I</a:t>
          </a:r>
        </a:p>
      </cdr:txBody>
    </cdr:sp>
  </cdr:relSizeAnchor>
  <cdr:relSizeAnchor xmlns:cdr="http://schemas.openxmlformats.org/drawingml/2006/chartDrawing">
    <cdr:from>
      <cdr:x>0.42636</cdr:x>
      <cdr:y>0.40469</cdr:y>
    </cdr:from>
    <cdr:to>
      <cdr:x>0.4693</cdr:x>
      <cdr:y>0.45439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619394" y="2131660"/>
          <a:ext cx="263807" cy="26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M</a:t>
          </a:r>
        </a:p>
      </cdr:txBody>
    </cdr:sp>
  </cdr:relSizeAnchor>
  <cdr:relSizeAnchor xmlns:cdr="http://schemas.openxmlformats.org/drawingml/2006/chartDrawing">
    <cdr:from>
      <cdr:x>0.46822</cdr:x>
      <cdr:y>0.13219</cdr:y>
    </cdr:from>
    <cdr:to>
      <cdr:x>0.5077</cdr:x>
      <cdr:y>0.43935</cdr:y>
    </cdr:to>
    <cdr:sp macro="" textlink="">
      <cdr:nvSpPr>
        <cdr:cNvPr id="14" name="ZoneTexte 1"/>
        <cdr:cNvSpPr txBox="1"/>
      </cdr:nvSpPr>
      <cdr:spPr>
        <a:xfrm xmlns:a="http://schemas.openxmlformats.org/drawingml/2006/main">
          <a:off x="2876551" y="696297"/>
          <a:ext cx="242567" cy="1617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fr-FR" sz="700"/>
            <a:t>+ </a:t>
          </a:r>
        </a:p>
        <a:p xmlns:a="http://schemas.openxmlformats.org/drawingml/2006/main">
          <a:pPr algn="r"/>
          <a:endParaRPr lang="fr-FR" sz="600"/>
        </a:p>
        <a:p xmlns:a="http://schemas.openxmlformats.org/drawingml/2006/main">
          <a:pPr algn="r"/>
          <a:endParaRPr lang="fr-FR" sz="900"/>
        </a:p>
        <a:p xmlns:a="http://schemas.openxmlformats.org/drawingml/2006/main">
          <a:pPr algn="r"/>
          <a:r>
            <a:rPr lang="fr-FR" sz="700"/>
            <a:t>40</a:t>
          </a:r>
        </a:p>
        <a:p xmlns:a="http://schemas.openxmlformats.org/drawingml/2006/main">
          <a:pPr algn="r"/>
          <a:endParaRPr lang="fr-FR" sz="100"/>
        </a:p>
        <a:p xmlns:a="http://schemas.openxmlformats.org/drawingml/2006/main">
          <a:pPr algn="r"/>
          <a:endParaRPr lang="fr-FR" sz="1200"/>
        </a:p>
        <a:p xmlns:a="http://schemas.openxmlformats.org/drawingml/2006/main">
          <a:pPr algn="r"/>
          <a:r>
            <a:rPr lang="fr-FR" sz="700"/>
            <a:t>30</a:t>
          </a:r>
        </a:p>
        <a:p xmlns:a="http://schemas.openxmlformats.org/drawingml/2006/main">
          <a:pPr algn="r"/>
          <a:endParaRPr lang="fr-FR" sz="300"/>
        </a:p>
        <a:p xmlns:a="http://schemas.openxmlformats.org/drawingml/2006/main">
          <a:pPr algn="r"/>
          <a:endParaRPr lang="fr-FR" sz="1400"/>
        </a:p>
        <a:p xmlns:a="http://schemas.openxmlformats.org/drawingml/2006/main">
          <a:pPr algn="r"/>
          <a:r>
            <a:rPr lang="fr-FR" sz="700"/>
            <a:t>20</a:t>
          </a:r>
        </a:p>
        <a:p xmlns:a="http://schemas.openxmlformats.org/drawingml/2006/main">
          <a:pPr algn="r"/>
          <a:endParaRPr lang="fr-FR" sz="300"/>
        </a:p>
        <a:p xmlns:a="http://schemas.openxmlformats.org/drawingml/2006/main">
          <a:pPr algn="r"/>
          <a:endParaRPr lang="fr-FR" sz="1100"/>
        </a:p>
        <a:p xmlns:a="http://schemas.openxmlformats.org/drawingml/2006/main">
          <a:pPr algn="r"/>
          <a:r>
            <a:rPr lang="fr-FR" sz="700"/>
            <a:t>10</a:t>
          </a:r>
        </a:p>
      </cdr:txBody>
    </cdr:sp>
  </cdr:relSizeAnchor>
  <cdr:relSizeAnchor xmlns:cdr="http://schemas.openxmlformats.org/drawingml/2006/chartDrawing">
    <cdr:from>
      <cdr:x>0.09612</cdr:x>
      <cdr:y>0.93839</cdr:y>
    </cdr:from>
    <cdr:to>
      <cdr:x>0.86822</cdr:x>
      <cdr:y>0.98726</cdr:y>
    </cdr:to>
    <cdr:sp macro="" textlink="">
      <cdr:nvSpPr>
        <cdr:cNvPr id="16" name="ZoneTexte 15"/>
        <cdr:cNvSpPr txBox="1"/>
      </cdr:nvSpPr>
      <cdr:spPr>
        <a:xfrm xmlns:a="http://schemas.openxmlformats.org/drawingml/2006/main">
          <a:off x="590550" y="4942808"/>
          <a:ext cx="4743451" cy="257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fr-FR" sz="1100"/>
            <a:t>TB = Très Bien           B = Bien           M = Moyen           I = Inadapté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0.05623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0" y="0"/>
          <a:ext cx="6143625" cy="29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fr-FR" sz="1400" b="1" u="sng"/>
            <a:t>Caractéristiques pêche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0.66413</cdr:x>
      <cdr:y>0.35235</cdr:y>
    </cdr:from>
    <cdr:to>
      <cdr:x>0.71676</cdr:x>
      <cdr:y>0.40201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162403" y="1855916"/>
          <a:ext cx="329856" cy="2616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TB</a:t>
          </a:r>
        </a:p>
      </cdr:txBody>
    </cdr:sp>
  </cdr:relSizeAnchor>
  <cdr:relSizeAnchor xmlns:cdr="http://schemas.openxmlformats.org/drawingml/2006/chartDrawing">
    <cdr:from>
      <cdr:x>0.49392</cdr:x>
      <cdr:y>0.20219</cdr:y>
    </cdr:from>
    <cdr:to>
      <cdr:x>0.54655</cdr:x>
      <cdr:y>0.25187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95619" y="1064983"/>
          <a:ext cx="329856" cy="26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TB</a:t>
          </a:r>
        </a:p>
      </cdr:txBody>
    </cdr:sp>
  </cdr:relSizeAnchor>
  <cdr:relSizeAnchor xmlns:cdr="http://schemas.openxmlformats.org/drawingml/2006/chartDrawing">
    <cdr:from>
      <cdr:x>0.59878</cdr:x>
      <cdr:y>0.37852</cdr:y>
    </cdr:from>
    <cdr:to>
      <cdr:x>0.64089</cdr:x>
      <cdr:y>0.42821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752819" y="1993762"/>
          <a:ext cx="263922" cy="26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B</a:t>
          </a:r>
        </a:p>
      </cdr:txBody>
    </cdr:sp>
  </cdr:relSizeAnchor>
  <cdr:relSizeAnchor xmlns:cdr="http://schemas.openxmlformats.org/drawingml/2006/chartDrawing">
    <cdr:from>
      <cdr:x>0.49544</cdr:x>
      <cdr:y>0.29125</cdr:y>
    </cdr:from>
    <cdr:to>
      <cdr:x>0.53755</cdr:x>
      <cdr:y>0.34095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3105147" y="1534135"/>
          <a:ext cx="263922" cy="26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B</a:t>
          </a:r>
        </a:p>
      </cdr:txBody>
    </cdr:sp>
  </cdr:relSizeAnchor>
  <cdr:relSizeAnchor xmlns:cdr="http://schemas.openxmlformats.org/drawingml/2006/chartDrawing">
    <cdr:from>
      <cdr:x>0.50456</cdr:x>
      <cdr:y>0.39598</cdr:y>
    </cdr:from>
    <cdr:to>
      <cdr:x>0.54666</cdr:x>
      <cdr:y>0.44565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3162305" y="2085730"/>
          <a:ext cx="263859" cy="26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000"/>
            <a:t>M</a:t>
          </a:r>
        </a:p>
      </cdr:txBody>
    </cdr:sp>
  </cdr:relSizeAnchor>
  <cdr:relSizeAnchor xmlns:cdr="http://schemas.openxmlformats.org/drawingml/2006/chartDrawing">
    <cdr:from>
      <cdr:x>0.39724</cdr:x>
      <cdr:y>0.51077</cdr:y>
    </cdr:from>
    <cdr:to>
      <cdr:x>0.49779</cdr:x>
      <cdr:y>0.78251</cdr:y>
    </cdr:to>
    <cdr:sp macro="" textlink="">
      <cdr:nvSpPr>
        <cdr:cNvPr id="10" name="ZoneTexte 1"/>
        <cdr:cNvSpPr txBox="1"/>
      </cdr:nvSpPr>
      <cdr:spPr>
        <a:xfrm xmlns:a="http://schemas.openxmlformats.org/drawingml/2006/main" rot="2193029">
          <a:off x="2489679" y="2690366"/>
          <a:ext cx="630192" cy="1431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800"/>
            <a:t>30</a:t>
          </a:r>
        </a:p>
        <a:p xmlns:a="http://schemas.openxmlformats.org/drawingml/2006/main">
          <a:pPr algn="l"/>
          <a:endParaRPr lang="fr-FR" sz="1200"/>
        </a:p>
        <a:p xmlns:a="http://schemas.openxmlformats.org/drawingml/2006/main">
          <a:pPr algn="l"/>
          <a:r>
            <a:rPr lang="fr-FR" sz="800"/>
            <a:t>40</a:t>
          </a:r>
        </a:p>
        <a:p xmlns:a="http://schemas.openxmlformats.org/drawingml/2006/main">
          <a:pPr algn="l"/>
          <a:endParaRPr lang="fr-FR" sz="1400"/>
        </a:p>
        <a:p xmlns:a="http://schemas.openxmlformats.org/drawingml/2006/main">
          <a:pPr algn="l"/>
          <a:r>
            <a:rPr lang="fr-FR" sz="800"/>
            <a:t>50</a:t>
          </a:r>
        </a:p>
        <a:p xmlns:a="http://schemas.openxmlformats.org/drawingml/2006/main">
          <a:pPr algn="l"/>
          <a:endParaRPr lang="fr-FR" sz="1200"/>
        </a:p>
        <a:p xmlns:a="http://schemas.openxmlformats.org/drawingml/2006/main">
          <a:pPr algn="l"/>
          <a:r>
            <a:rPr lang="fr-FR" sz="800"/>
            <a:t>60</a:t>
          </a:r>
        </a:p>
        <a:p xmlns:a="http://schemas.openxmlformats.org/drawingml/2006/main">
          <a:pPr algn="l"/>
          <a:endParaRPr lang="fr-FR" sz="1400"/>
        </a:p>
        <a:p xmlns:a="http://schemas.openxmlformats.org/drawingml/2006/main">
          <a:pPr algn="l"/>
          <a:r>
            <a:rPr lang="fr-FR" sz="800"/>
            <a:t>70</a:t>
          </a:r>
        </a:p>
      </cdr:txBody>
    </cdr:sp>
  </cdr:relSizeAnchor>
  <cdr:relSizeAnchor xmlns:cdr="http://schemas.openxmlformats.org/drawingml/2006/chartDrawing">
    <cdr:from>
      <cdr:x>0.56419</cdr:x>
      <cdr:y>0.45087</cdr:y>
    </cdr:from>
    <cdr:to>
      <cdr:x>0.66473</cdr:x>
      <cdr:y>0.67929</cdr:y>
    </cdr:to>
    <cdr:sp macro="" textlink="">
      <cdr:nvSpPr>
        <cdr:cNvPr id="11" name="ZoneTexte 1"/>
        <cdr:cNvSpPr txBox="1"/>
      </cdr:nvSpPr>
      <cdr:spPr>
        <a:xfrm xmlns:a="http://schemas.openxmlformats.org/drawingml/2006/main" rot="19409927">
          <a:off x="3536035" y="2374879"/>
          <a:ext cx="630130" cy="1203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800"/>
            <a:t>20</a:t>
          </a:r>
        </a:p>
        <a:p xmlns:a="http://schemas.openxmlformats.org/drawingml/2006/main">
          <a:pPr algn="l"/>
          <a:endParaRPr lang="fr-FR" sz="1200"/>
        </a:p>
        <a:p xmlns:a="http://schemas.openxmlformats.org/drawingml/2006/main">
          <a:pPr algn="l"/>
          <a:r>
            <a:rPr lang="fr-FR" sz="800"/>
            <a:t>40</a:t>
          </a:r>
        </a:p>
        <a:p xmlns:a="http://schemas.openxmlformats.org/drawingml/2006/main">
          <a:pPr algn="l"/>
          <a:endParaRPr lang="fr-FR" sz="1400"/>
        </a:p>
        <a:p xmlns:a="http://schemas.openxmlformats.org/drawingml/2006/main">
          <a:pPr algn="l"/>
          <a:r>
            <a:rPr lang="fr-FR" sz="800"/>
            <a:t>60</a:t>
          </a:r>
        </a:p>
        <a:p xmlns:a="http://schemas.openxmlformats.org/drawingml/2006/main">
          <a:pPr algn="l"/>
          <a:endParaRPr lang="fr-FR" sz="1200"/>
        </a:p>
        <a:p xmlns:a="http://schemas.openxmlformats.org/drawingml/2006/main">
          <a:pPr algn="l"/>
          <a:r>
            <a:rPr lang="fr-FR" sz="800"/>
            <a:t>80</a:t>
          </a:r>
        </a:p>
        <a:p xmlns:a="http://schemas.openxmlformats.org/drawingml/2006/main">
          <a:pPr algn="l"/>
          <a:endParaRPr lang="fr-FR" sz="1200"/>
        </a:p>
        <a:p xmlns:a="http://schemas.openxmlformats.org/drawingml/2006/main">
          <a:pPr algn="l"/>
          <a:r>
            <a:rPr lang="fr-FR" sz="800"/>
            <a:t>100</a:t>
          </a:r>
        </a:p>
      </cdr:txBody>
    </cdr:sp>
  </cdr:relSizeAnchor>
  <cdr:relSizeAnchor xmlns:cdr="http://schemas.openxmlformats.org/drawingml/2006/chartDrawing">
    <cdr:from>
      <cdr:x>0</cdr:x>
      <cdr:y>0.93309</cdr:y>
    </cdr:from>
    <cdr:to>
      <cdr:x>1</cdr:x>
      <cdr:y>0.98196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161925" y="4914900"/>
          <a:ext cx="6267450" cy="257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fr-FR" sz="1100"/>
            <a:t>TB = Très Bien           B = Bien           M = Moyen           I = Inadapté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0.06426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0" y="0"/>
          <a:ext cx="6267450" cy="33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fr-FR" sz="1400" b="1" u="sng"/>
            <a:t>Caractéristiques technique</a:t>
          </a:r>
        </a:p>
      </cdr:txBody>
    </cdr:sp>
  </cdr:relSizeAnchor>
  <cdr:relSizeAnchor xmlns:cdr="http://schemas.openxmlformats.org/drawingml/2006/chartDrawing">
    <cdr:from>
      <cdr:x>0.231</cdr:x>
      <cdr:y>0.37432</cdr:y>
    </cdr:from>
    <cdr:to>
      <cdr:x>0.51216</cdr:x>
      <cdr:y>0.43942</cdr:y>
    </cdr:to>
    <cdr:sp macro="" textlink="">
      <cdr:nvSpPr>
        <cdr:cNvPr id="14" name="ZoneTexte 13"/>
        <cdr:cNvSpPr txBox="1"/>
      </cdr:nvSpPr>
      <cdr:spPr>
        <a:xfrm xmlns:a="http://schemas.openxmlformats.org/drawingml/2006/main" rot="1100527">
          <a:off x="1447799" y="1971676"/>
          <a:ext cx="17621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/>
            <a:t>20        16        12         8          4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75"/>
  <sheetViews>
    <sheetView tabSelected="1" workbookViewId="0">
      <selection activeCell="A10" sqref="A10"/>
    </sheetView>
  </sheetViews>
  <sheetFormatPr baseColWidth="10" defaultRowHeight="15"/>
  <cols>
    <col min="1" max="1" width="34.28515625" customWidth="1"/>
  </cols>
  <sheetData>
    <row r="1" spans="1:53" ht="28.5">
      <c r="A1" s="9"/>
      <c r="B1" s="23" t="s">
        <v>10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63" customHeight="1">
      <c r="A3" s="10" t="s">
        <v>11</v>
      </c>
      <c r="B3" s="11" t="s">
        <v>12</v>
      </c>
      <c r="C3" s="11" t="s">
        <v>1</v>
      </c>
      <c r="D3" s="11" t="s">
        <v>2</v>
      </c>
      <c r="E3" s="11" t="s">
        <v>3</v>
      </c>
      <c r="F3" s="11" t="s">
        <v>4</v>
      </c>
      <c r="G3" s="12"/>
      <c r="H3" s="11" t="s">
        <v>5</v>
      </c>
      <c r="I3" s="11" t="s">
        <v>6</v>
      </c>
      <c r="J3" s="11" t="s">
        <v>20</v>
      </c>
      <c r="K3" s="11" t="s">
        <v>8</v>
      </c>
      <c r="L3" s="11" t="s">
        <v>9</v>
      </c>
      <c r="M3" s="13"/>
      <c r="N3" s="13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>
      <c r="A4" s="6"/>
      <c r="B4" s="7">
        <f>IF(A4="",0,VLOOKUP(A4,ValeursCannes,2,FALSE))</f>
        <v>0</v>
      </c>
      <c r="C4" s="7">
        <f>IF(A4="",0,VLOOKUP(A4,ValeursCannes,3,FALSE))</f>
        <v>0</v>
      </c>
      <c r="D4" s="7">
        <f>IF(A4="",0,VLOOKUP(A4,ValeursCannes,4,FALSE))</f>
        <v>0</v>
      </c>
      <c r="E4" s="7">
        <f>IF(A4="",0,VLOOKUP(A4,ValeursCannes,5,FALSE))</f>
        <v>0</v>
      </c>
      <c r="F4" s="7">
        <f>IF(A4="",0,VLOOKUP(A4,ValeursCannes,6,FALSE))</f>
        <v>0</v>
      </c>
      <c r="G4" s="7"/>
      <c r="H4" s="7">
        <f>IF(A4="",0,VLOOKUP(A4,ValeursCannes,7,FALSE))</f>
        <v>0</v>
      </c>
      <c r="I4" s="7">
        <f>IF(A4="",0,VLOOKUP(A4,ValeursCannes,8,FALSE))</f>
        <v>0</v>
      </c>
      <c r="J4" s="7">
        <f>IF(A4="",0,VLOOKUP(A4,ValeursCannes,9,FALSE))</f>
        <v>0</v>
      </c>
      <c r="K4" s="7">
        <f>IF(A4="",0,VLOOKUP(A4,ValeursCannes,10,FALSE))</f>
        <v>0</v>
      </c>
      <c r="L4" s="7">
        <f>IF(A4="",0,VLOOKUP(A4,ValeursCannes,11,FALSE))</f>
        <v>0</v>
      </c>
      <c r="M4" s="13"/>
      <c r="N4" s="13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>
      <c r="A5" s="6"/>
      <c r="B5" s="7">
        <f>IF(A5="",0,VLOOKUP(A5,ValeursCannes,2,FALSE))</f>
        <v>0</v>
      </c>
      <c r="C5" s="7">
        <f>IF(A5="",0,VLOOKUP(A5,ValeursCannes,3,FALSE))</f>
        <v>0</v>
      </c>
      <c r="D5" s="7">
        <f>IF(A5="",0,VLOOKUP(A5,ValeursCannes,4,FALSE))</f>
        <v>0</v>
      </c>
      <c r="E5" s="7">
        <f>IF(A5="",0,VLOOKUP(A5,ValeursCannes,5,FALSE))</f>
        <v>0</v>
      </c>
      <c r="F5" s="7">
        <f>IF(A5="",0,VLOOKUP(A5,ValeursCannes,6,FALSE))</f>
        <v>0</v>
      </c>
      <c r="G5" s="7"/>
      <c r="H5" s="7">
        <f>IF(A5="",0,VLOOKUP(A5,ValeursCannes,7,FALSE))</f>
        <v>0</v>
      </c>
      <c r="I5" s="7">
        <f>IF(A5="",0,VLOOKUP(A5,ValeursCannes,8,FALSE))</f>
        <v>0</v>
      </c>
      <c r="J5" s="7">
        <f>IF(A5="",0,VLOOKUP(A5,ValeursCannes,9,FALSE))</f>
        <v>0</v>
      </c>
      <c r="K5" s="7">
        <f>IF(A5="",0,VLOOKUP(A5,ValeursCannes,10,FALSE))</f>
        <v>0</v>
      </c>
      <c r="L5" s="7">
        <f>IF(A5="",0,VLOOKUP(A5,ValeursCannes,11,FALSE))</f>
        <v>0</v>
      </c>
      <c r="M5" s="13"/>
      <c r="N5" s="13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>
      <c r="A6" s="6"/>
      <c r="B6" s="7">
        <f>IF(A6="",0,VLOOKUP(A6,ValeursCannes,2,FALSE))</f>
        <v>0</v>
      </c>
      <c r="C6" s="7">
        <f>IF(A6="",0,VLOOKUP(A6,ValeursCannes,3,FALSE))</f>
        <v>0</v>
      </c>
      <c r="D6" s="7">
        <f>IF(A6="",0,VLOOKUP(A6,ValeursCannes,4,FALSE))</f>
        <v>0</v>
      </c>
      <c r="E6" s="7">
        <f>IF(A6="",0,VLOOKUP(A6,ValeursCannes,5,FALSE))</f>
        <v>0</v>
      </c>
      <c r="F6" s="7">
        <f>IF(A6="",0,VLOOKUP(A6,ValeursCannes,6,FALSE))</f>
        <v>0</v>
      </c>
      <c r="G6" s="7"/>
      <c r="H6" s="7">
        <f>IF(A6="",0,VLOOKUP(A6,ValeursCannes,7,FALSE))</f>
        <v>0</v>
      </c>
      <c r="I6" s="7">
        <f>IF(A6="",0,VLOOKUP(A6,ValeursCannes,8,FALSE))</f>
        <v>0</v>
      </c>
      <c r="J6" s="7">
        <f>IF(A6="",0,VLOOKUP(A6,ValeursCannes,9,FALSE))</f>
        <v>0</v>
      </c>
      <c r="K6" s="7">
        <f>IF(A6="",0,VLOOKUP(A6,ValeursCannes,10,FALSE))</f>
        <v>0</v>
      </c>
      <c r="L6" s="7">
        <f>IF(A6="",0,VLOOKUP(A6,ValeursCannes,11,FALSE))</f>
        <v>0</v>
      </c>
      <c r="M6" s="13"/>
      <c r="N6" s="13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>
      <c r="A7" s="9"/>
      <c r="B7" s="12"/>
      <c r="C7" s="7"/>
      <c r="D7" s="7"/>
      <c r="E7" s="7"/>
      <c r="F7" s="7"/>
      <c r="G7" s="12"/>
      <c r="H7" s="12"/>
      <c r="I7" s="12"/>
      <c r="J7" s="12"/>
      <c r="K7" s="12"/>
      <c r="L7" s="12"/>
      <c r="M7" s="13"/>
      <c r="N7" s="1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3">
      <c r="A8" s="14" t="s">
        <v>24</v>
      </c>
      <c r="B8" s="12"/>
      <c r="C8" s="7"/>
      <c r="D8" s="7"/>
      <c r="E8" s="7"/>
      <c r="F8" s="7"/>
      <c r="G8" s="12"/>
      <c r="H8" s="12"/>
      <c r="I8" s="12"/>
      <c r="J8" s="12"/>
      <c r="K8" s="12"/>
      <c r="L8" s="12"/>
      <c r="M8" s="13"/>
      <c r="N8" s="1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>
      <c r="A9" s="8"/>
      <c r="B9" s="7">
        <f>IF(A9="",0,VLOOKUP(A9,ValeursZoom,2,FALSE))</f>
        <v>0</v>
      </c>
      <c r="C9" s="7">
        <f>IF(A9="",0,VLOOKUP(A9,ValeursZoom,3,FALSE))</f>
        <v>0</v>
      </c>
      <c r="D9" s="7">
        <f>IF(A9="",0,VLOOKUP(A9,ValeursZoom,4,FALSE))</f>
        <v>0</v>
      </c>
      <c r="E9" s="7">
        <f>IF(A9="",0,VLOOKUP(A9,ValeursZoom,5,FALSE))</f>
        <v>0</v>
      </c>
      <c r="F9" s="7">
        <f>IF(A9="",0,VLOOKUP(A9,ValeursZoom,6,FALSE))</f>
        <v>0</v>
      </c>
      <c r="G9" s="7"/>
      <c r="H9" s="7">
        <f>IF(A9="",0,VLOOKUP(A9,ValeursZoom,7,FALSE))</f>
        <v>0</v>
      </c>
      <c r="I9" s="7">
        <f>IF(A9="",0,VLOOKUP(A9,ValeursZoom,8,FALSE))</f>
        <v>0</v>
      </c>
      <c r="J9" s="7">
        <f>IF(A9="",0,VLOOKUP(A9,ValeursZoom,9,FALSE))</f>
        <v>0</v>
      </c>
      <c r="K9" s="7">
        <f>IF(A9="",0,VLOOKUP(A9,ValeursZoom,10,FALSE))</f>
        <v>0</v>
      </c>
      <c r="L9" s="7">
        <f>IF(A9="",0,VLOOKUP(A9,ValeursZoom,11,FALSE))</f>
        <v>0</v>
      </c>
      <c r="M9" s="13"/>
      <c r="N9" s="1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53">
      <c r="A10" s="8"/>
      <c r="B10" s="7">
        <f>IF(A10="",0,VLOOKUP(A10,ValeursZoom,2,FALSE))</f>
        <v>0</v>
      </c>
      <c r="C10" s="7">
        <f>IF(A10="",0,VLOOKUP(A10,ValeursZoom,3,FALSE))</f>
        <v>0</v>
      </c>
      <c r="D10" s="7">
        <f>IF(A10="",0,VLOOKUP(A10,ValeursZoom,4,FALSE))</f>
        <v>0</v>
      </c>
      <c r="E10" s="7">
        <f>IF(A10="",0,VLOOKUP(A10,ValeursZoom,5,FALSE))</f>
        <v>0</v>
      </c>
      <c r="F10" s="7">
        <f>IF(A10="",0,VLOOKUP(A10,ValeursZoom,6,FALSE))</f>
        <v>0</v>
      </c>
      <c r="G10" s="7"/>
      <c r="H10" s="7">
        <f>IF(A10="",0,VLOOKUP(A10,ValeursZoom,7,FALSE))</f>
        <v>0</v>
      </c>
      <c r="I10" s="7">
        <f>IF(A10="",0,VLOOKUP(A10,ValeursZoom,8,FALSE))</f>
        <v>0</v>
      </c>
      <c r="J10" s="7">
        <f>IF(A10="",0,VLOOKUP(A10,ValeursZoom,9,FALSE))</f>
        <v>0</v>
      </c>
      <c r="K10" s="7">
        <f>IF(A10="",0,VLOOKUP(A10,ValeursZoom,10,FALSE))</f>
        <v>0</v>
      </c>
      <c r="L10" s="7">
        <f>IF(A10="",0,VLOOKUP(A10,ValeursZoom,11,FALSE))</f>
        <v>0</v>
      </c>
      <c r="M10" s="13"/>
      <c r="N10" s="1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53">
      <c r="A11" s="9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1:5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1:5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1:5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1:5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1:5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1:5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</row>
    <row r="38" spans="1:5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</row>
    <row r="39" spans="1:5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1:5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1:5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1:5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1:5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1:5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1:5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spans="1:5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1:5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1: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</row>
    <row r="54" spans="1:5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</row>
    <row r="55" spans="1:5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1:5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1:5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</row>
    <row r="58" spans="1:5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</row>
    <row r="61" spans="1:5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</row>
    <row r="62" spans="1:5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</row>
    <row r="63" spans="1:5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spans="1:5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</row>
    <row r="65" spans="1:5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</row>
    <row r="69" spans="1:5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</row>
    <row r="70" spans="1:5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</row>
    <row r="71" spans="1:5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</row>
    <row r="72" spans="1:5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1:5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</row>
    <row r="74" spans="1:5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</row>
    <row r="75" spans="1:5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</row>
    <row r="77" spans="1:5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</row>
    <row r="78" spans="1:5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</row>
    <row r="79" spans="1:5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</row>
    <row r="82" spans="1:5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</row>
    <row r="83" spans="1:5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</row>
    <row r="85" spans="1:5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</row>
    <row r="86" spans="1:5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</row>
    <row r="87" spans="1:5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5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</row>
    <row r="89" spans="1:5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</row>
    <row r="90" spans="1:5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5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5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5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5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5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5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</row>
    <row r="97" spans="1:5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</row>
    <row r="98" spans="1:5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</row>
    <row r="99" spans="1:5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</row>
    <row r="103" spans="1:5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04" spans="1:5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</row>
    <row r="105" spans="1:5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</row>
    <row r="106" spans="1:5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</row>
    <row r="107" spans="1:5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</row>
    <row r="108" spans="1:5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</row>
    <row r="109" spans="1:5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</row>
    <row r="110" spans="1:5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</row>
    <row r="111" spans="1:5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</row>
    <row r="112" spans="1:5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</row>
    <row r="113" spans="1:5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</row>
    <row r="114" spans="1:5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</row>
    <row r="115" spans="1:5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</row>
    <row r="116" spans="1:5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</row>
    <row r="117" spans="1:5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</row>
    <row r="118" spans="1:5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</row>
    <row r="119" spans="1:5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</row>
    <row r="120" spans="1:5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</row>
    <row r="121" spans="1:5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</row>
    <row r="122" spans="1:5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</row>
    <row r="123" spans="1:5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</row>
    <row r="124" spans="1:5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</row>
    <row r="125" spans="1:5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</row>
    <row r="126" spans="1:5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</row>
    <row r="127" spans="1:5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</row>
    <row r="128" spans="1:5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</row>
    <row r="129" spans="1:5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</row>
    <row r="130" spans="1:5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</row>
    <row r="131" spans="1:5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</row>
    <row r="132" spans="1:5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</row>
    <row r="133" spans="1:5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</row>
    <row r="134" spans="1:5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</row>
    <row r="135" spans="1:5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</row>
    <row r="136" spans="1:5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</row>
    <row r="137" spans="1:5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</row>
    <row r="138" spans="1:5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</row>
    <row r="139" spans="1:5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</row>
    <row r="140" spans="1:5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</row>
    <row r="141" spans="1:5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</row>
    <row r="142" spans="1:5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</row>
    <row r="143" spans="1:5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</row>
    <row r="144" spans="1:5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</row>
    <row r="145" spans="1:5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</row>
    <row r="146" spans="1:5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</row>
    <row r="147" spans="1:5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</row>
    <row r="148" spans="1:5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</row>
    <row r="149" spans="1:5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</row>
    <row r="150" spans="1:5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</row>
    <row r="151" spans="1:5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</row>
    <row r="152" spans="1:5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</row>
    <row r="153" spans="1: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</row>
    <row r="154" spans="1:5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</row>
    <row r="155" spans="1:5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</row>
    <row r="156" spans="1:5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</row>
    <row r="157" spans="1:5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</row>
    <row r="158" spans="1:5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</row>
    <row r="159" spans="1:5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</row>
    <row r="160" spans="1:5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</row>
    <row r="161" spans="1:5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</row>
    <row r="162" spans="1:5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</row>
    <row r="163" spans="1:5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</row>
    <row r="164" spans="1:5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</row>
    <row r="165" spans="1:5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</row>
    <row r="166" spans="1:5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</row>
    <row r="167" spans="1:5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</row>
    <row r="168" spans="1:5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</row>
    <row r="169" spans="1:5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</row>
    <row r="170" spans="1:5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</row>
    <row r="171" spans="1:5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</row>
    <row r="172" spans="1:5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</row>
    <row r="173" spans="1:5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</row>
    <row r="174" spans="1:5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</row>
    <row r="175" spans="1:5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</row>
  </sheetData>
  <sheetProtection password="CC11" sheet="1" objects="1" scenarios="1" selectLockedCells="1"/>
  <mergeCells count="1">
    <mergeCell ref="B1:Q1"/>
  </mergeCells>
  <dataValidations count="2">
    <dataValidation type="list" allowBlank="1" showInputMessage="1" showErrorMessage="1" sqref="A9:A10">
      <formula1>Choixzoom</formula1>
    </dataValidation>
    <dataValidation type="list" allowBlank="1" showInputMessage="1" showErrorMessage="1" sqref="A4:A6">
      <formula1>ChoixCannes</formula1>
    </dataValidation>
  </dataValidations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B18" sqref="B18"/>
    </sheetView>
  </sheetViews>
  <sheetFormatPr baseColWidth="10" defaultRowHeight="15"/>
  <cols>
    <col min="1" max="1" width="17.85546875" bestFit="1" customWidth="1"/>
    <col min="2" max="2" width="14.140625" customWidth="1"/>
    <col min="8" max="8" width="17" customWidth="1"/>
    <col min="10" max="10" width="16.7109375" customWidth="1"/>
  </cols>
  <sheetData>
    <row r="1" spans="1:12" s="5" customFormat="1">
      <c r="A1" s="15">
        <v>1</v>
      </c>
      <c r="B1" s="16">
        <v>2</v>
      </c>
      <c r="C1" s="16">
        <v>3</v>
      </c>
      <c r="D1" s="16">
        <v>4</v>
      </c>
      <c r="E1" s="16">
        <v>5</v>
      </c>
      <c r="F1" s="16">
        <v>6</v>
      </c>
      <c r="G1" s="16">
        <v>7</v>
      </c>
      <c r="H1" s="16">
        <v>8</v>
      </c>
      <c r="I1" s="16">
        <v>9</v>
      </c>
      <c r="J1" s="16">
        <v>10</v>
      </c>
      <c r="K1" s="16">
        <v>11</v>
      </c>
    </row>
    <row r="2" spans="1:12" ht="45">
      <c r="A2" s="17"/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2"/>
    </row>
    <row r="3" spans="1:12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"/>
    </row>
    <row r="4" spans="1:12" ht="15" customHeight="1">
      <c r="A4" s="17" t="s">
        <v>21</v>
      </c>
      <c r="B4" s="19">
        <v>30</v>
      </c>
      <c r="C4" s="19">
        <v>40</v>
      </c>
      <c r="D4" s="19">
        <v>25</v>
      </c>
      <c r="E4" s="19">
        <v>25</v>
      </c>
      <c r="F4" s="19">
        <v>25</v>
      </c>
      <c r="G4" s="19">
        <v>50</v>
      </c>
      <c r="H4" s="20">
        <v>50</v>
      </c>
      <c r="I4" s="19">
        <v>85</v>
      </c>
      <c r="J4" s="19">
        <v>64</v>
      </c>
      <c r="K4" s="19">
        <v>45</v>
      </c>
      <c r="L4" s="2"/>
    </row>
    <row r="5" spans="1:12">
      <c r="A5" s="17" t="s">
        <v>13</v>
      </c>
      <c r="B5" s="19">
        <v>40</v>
      </c>
      <c r="C5" s="19">
        <v>40</v>
      </c>
      <c r="D5" s="19">
        <v>25</v>
      </c>
      <c r="E5" s="19">
        <v>35</v>
      </c>
      <c r="F5" s="19">
        <v>25</v>
      </c>
      <c r="G5" s="19">
        <v>50</v>
      </c>
      <c r="H5" s="19">
        <v>50</v>
      </c>
      <c r="I5" s="19">
        <v>94</v>
      </c>
      <c r="J5" s="19">
        <v>64</v>
      </c>
      <c r="K5" s="19">
        <v>45</v>
      </c>
      <c r="L5" s="2"/>
    </row>
    <row r="6" spans="1:12">
      <c r="A6" s="17" t="s">
        <v>14</v>
      </c>
      <c r="B6" s="21">
        <v>25</v>
      </c>
      <c r="C6" s="21">
        <v>40</v>
      </c>
      <c r="D6" s="21">
        <v>35</v>
      </c>
      <c r="E6" s="21">
        <v>10</v>
      </c>
      <c r="F6" s="21">
        <v>20</v>
      </c>
      <c r="G6" s="21">
        <v>90</v>
      </c>
      <c r="H6" s="21">
        <v>80</v>
      </c>
      <c r="I6" s="21">
        <v>55</v>
      </c>
      <c r="J6" s="21">
        <v>74</v>
      </c>
      <c r="K6" s="21">
        <v>35</v>
      </c>
      <c r="L6" s="2"/>
    </row>
    <row r="7" spans="1:12">
      <c r="A7" s="17" t="s">
        <v>15</v>
      </c>
      <c r="B7" s="21">
        <v>30</v>
      </c>
      <c r="C7" s="21">
        <v>40</v>
      </c>
      <c r="D7" s="21">
        <v>30</v>
      </c>
      <c r="E7" s="21">
        <v>20</v>
      </c>
      <c r="F7" s="21">
        <v>40</v>
      </c>
      <c r="G7" s="21">
        <v>90</v>
      </c>
      <c r="H7" s="21">
        <v>80</v>
      </c>
      <c r="I7" s="21">
        <v>60</v>
      </c>
      <c r="J7" s="21">
        <v>74</v>
      </c>
      <c r="K7" s="21">
        <v>40</v>
      </c>
      <c r="L7" s="2"/>
    </row>
    <row r="8" spans="1:12">
      <c r="A8" s="17" t="s">
        <v>16</v>
      </c>
      <c r="B8" s="19">
        <v>40</v>
      </c>
      <c r="C8" s="19">
        <v>45</v>
      </c>
      <c r="D8" s="19">
        <v>25</v>
      </c>
      <c r="E8" s="19">
        <v>25</v>
      </c>
      <c r="F8" s="19">
        <v>40</v>
      </c>
      <c r="G8" s="19">
        <v>90</v>
      </c>
      <c r="H8" s="19">
        <v>80</v>
      </c>
      <c r="I8" s="19">
        <v>65</v>
      </c>
      <c r="J8" s="19">
        <v>74</v>
      </c>
      <c r="K8" s="19">
        <v>40</v>
      </c>
      <c r="L8" s="2"/>
    </row>
    <row r="9" spans="1:12">
      <c r="A9" s="17" t="s">
        <v>17</v>
      </c>
      <c r="B9" s="21">
        <v>30</v>
      </c>
      <c r="C9" s="21">
        <v>45</v>
      </c>
      <c r="D9" s="21">
        <v>25</v>
      </c>
      <c r="E9" s="21">
        <v>25</v>
      </c>
      <c r="F9" s="21">
        <v>40</v>
      </c>
      <c r="G9" s="21">
        <v>80</v>
      </c>
      <c r="H9" s="21">
        <v>80</v>
      </c>
      <c r="I9" s="21">
        <v>75</v>
      </c>
      <c r="J9" s="21">
        <v>9</v>
      </c>
      <c r="K9" s="21">
        <v>100</v>
      </c>
      <c r="L9" s="2"/>
    </row>
    <row r="10" spans="1:12">
      <c r="A10" s="17" t="s">
        <v>18</v>
      </c>
      <c r="B10" s="19">
        <v>50</v>
      </c>
      <c r="C10" s="19">
        <v>45</v>
      </c>
      <c r="D10" s="19">
        <v>30</v>
      </c>
      <c r="E10" s="19">
        <v>50</v>
      </c>
      <c r="F10" s="19">
        <v>25</v>
      </c>
      <c r="G10" s="19">
        <v>60</v>
      </c>
      <c r="H10" s="19">
        <v>80</v>
      </c>
      <c r="I10" s="19">
        <v>80</v>
      </c>
      <c r="J10" s="19">
        <v>74</v>
      </c>
      <c r="K10" s="19">
        <v>45</v>
      </c>
      <c r="L10" s="2"/>
    </row>
    <row r="11" spans="1:12">
      <c r="A11" s="17" t="s">
        <v>19</v>
      </c>
      <c r="B11" s="21">
        <v>50</v>
      </c>
      <c r="C11" s="21">
        <v>45</v>
      </c>
      <c r="D11" s="21">
        <v>25</v>
      </c>
      <c r="E11" s="21">
        <v>45</v>
      </c>
      <c r="F11" s="21">
        <v>40</v>
      </c>
      <c r="G11" s="21">
        <v>80</v>
      </c>
      <c r="H11" s="21">
        <v>80</v>
      </c>
      <c r="I11" s="21">
        <v>64</v>
      </c>
      <c r="J11" s="21">
        <v>61</v>
      </c>
      <c r="K11" s="21">
        <v>45</v>
      </c>
      <c r="L11" s="2"/>
    </row>
    <row r="12" spans="1:12">
      <c r="A12" s="2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2"/>
    </row>
    <row r="13" spans="1:12">
      <c r="A13" s="17" t="s">
        <v>22</v>
      </c>
      <c r="B13" s="15">
        <v>40</v>
      </c>
      <c r="C13" s="15">
        <v>40</v>
      </c>
      <c r="D13" s="15">
        <v>30</v>
      </c>
      <c r="E13" s="15">
        <v>35</v>
      </c>
      <c r="F13" s="15">
        <v>45</v>
      </c>
      <c r="G13" s="15">
        <v>90</v>
      </c>
      <c r="H13" s="15">
        <v>80</v>
      </c>
      <c r="I13" s="15">
        <v>71</v>
      </c>
      <c r="J13" s="15">
        <v>70</v>
      </c>
      <c r="K13" s="15">
        <v>40</v>
      </c>
      <c r="L13" s="2"/>
    </row>
    <row r="14" spans="1:12" s="5" customFormat="1">
      <c r="A14" s="17" t="s">
        <v>23</v>
      </c>
      <c r="B14" s="15">
        <v>40</v>
      </c>
      <c r="C14" s="15">
        <v>45</v>
      </c>
      <c r="D14" s="15">
        <v>30</v>
      </c>
      <c r="E14" s="15">
        <v>40</v>
      </c>
      <c r="F14" s="15">
        <v>45</v>
      </c>
      <c r="G14" s="15">
        <v>80</v>
      </c>
      <c r="H14" s="15">
        <v>80</v>
      </c>
      <c r="I14" s="15">
        <v>71</v>
      </c>
      <c r="J14" s="15">
        <v>70</v>
      </c>
      <c r="K14" s="15">
        <v>40</v>
      </c>
      <c r="L14" s="2"/>
    </row>
    <row r="15" spans="1:12" s="5" customFormat="1">
      <c r="A15" s="17" t="s">
        <v>25</v>
      </c>
      <c r="B15" s="15">
        <v>35</v>
      </c>
      <c r="C15" s="15">
        <v>40</v>
      </c>
      <c r="D15" s="15">
        <v>30</v>
      </c>
      <c r="E15" s="15">
        <v>30</v>
      </c>
      <c r="F15" s="15">
        <v>45</v>
      </c>
      <c r="G15" s="15">
        <v>100</v>
      </c>
      <c r="H15" s="15">
        <v>80</v>
      </c>
      <c r="I15" s="15">
        <v>63</v>
      </c>
      <c r="J15" s="15">
        <v>75</v>
      </c>
      <c r="K15" s="15">
        <v>35</v>
      </c>
      <c r="L15" s="2"/>
    </row>
    <row r="16" spans="1:12" s="5" customFormat="1">
      <c r="A16" s="17" t="s">
        <v>26</v>
      </c>
      <c r="B16" s="15">
        <v>35</v>
      </c>
      <c r="C16" s="15">
        <v>40</v>
      </c>
      <c r="D16" s="15">
        <v>35</v>
      </c>
      <c r="E16" s="15">
        <v>35</v>
      </c>
      <c r="F16" s="15">
        <v>45</v>
      </c>
      <c r="G16" s="15">
        <v>95</v>
      </c>
      <c r="H16" s="15">
        <v>80</v>
      </c>
      <c r="I16" s="15">
        <v>63</v>
      </c>
      <c r="J16" s="15">
        <v>75</v>
      </c>
      <c r="K16" s="15">
        <v>35</v>
      </c>
      <c r="L16" s="2"/>
    </row>
    <row r="17" spans="1:12">
      <c r="L17" s="2"/>
    </row>
    <row r="18" spans="1:12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2"/>
    </row>
    <row r="19" spans="1:12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2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2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2"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sheetProtection password="CC11" sheet="1" objects="1" scenario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Feuil1</vt:lpstr>
      <vt:lpstr>Feuil2</vt:lpstr>
      <vt:lpstr>ChoixCannes</vt:lpstr>
      <vt:lpstr>Choixzoom</vt:lpstr>
      <vt:lpstr>ValeursCannes</vt:lpstr>
      <vt:lpstr>ValeursZoom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Alex' Barzi</dc:creator>
  <cp:lastModifiedBy>Maxime</cp:lastModifiedBy>
  <dcterms:created xsi:type="dcterms:W3CDTF">2014-07-31T08:55:52Z</dcterms:created>
  <dcterms:modified xsi:type="dcterms:W3CDTF">2015-11-23T13:48:38Z</dcterms:modified>
</cp:coreProperties>
</file>